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wer Audit 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"/>
    <numFmt numFmtId="165" formatCode="$#,##0.00"/>
  </numFmts>
  <fonts count="4">
    <font>
      <name val="Calibri"/>
      <family val="2"/>
      <color theme="1"/>
      <sz val="11"/>
      <scheme val="minor"/>
    </font>
    <font>
      <name val="Calibri"/>
      <b val="1"/>
      <sz val="14"/>
    </font>
    <font>
      <name val="Calibri"/>
      <sz val="11"/>
    </font>
    <font>
      <name val="Calibri"/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164" fontId="0" fillId="0" borderId="0" pivotButton="0" quotePrefix="0" xfId="0"/>
    <xf numFmtId="1" fontId="0" fillId="0" borderId="0" pivotButton="0" quotePrefix="0" xfId="0"/>
    <xf numFmtId="0" fontId="3" fillId="0" borderId="0" applyAlignment="1" pivotButton="0" quotePrefix="0" xfId="0">
      <alignment horizontal="center"/>
    </xf>
    <xf numFmtId="2" fontId="0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29"/>
  <sheetViews>
    <sheetView workbookViewId="0">
      <selection activeCell="A1" sqref="A1"/>
    </sheetView>
  </sheetViews>
  <sheetFormatPr baseColWidth="8" defaultRowHeight="15"/>
  <cols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2">
      <c r="B2" s="1" t="inlineStr">
        <is>
          <t>Quick Apartment Hydroponic Power Audit</t>
        </is>
      </c>
    </row>
    <row r="3">
      <c r="B3" s="2" t="inlineStr">
        <is>
          <t>Use this template to estimate circuit load, monthly kWh, and cost for each hydroponic system in your apartment.</t>
        </is>
      </c>
    </row>
    <row r="5">
      <c r="B5" s="3" t="inlineStr">
        <is>
          <t>General Inputs</t>
        </is>
      </c>
    </row>
    <row r="6">
      <c r="B6" t="inlineStr">
        <is>
          <t>Electricity rate ($/kWh)</t>
        </is>
      </c>
      <c r="C6" s="4" t="n">
        <v>0.18</v>
      </c>
      <c r="E6" t="inlineStr">
        <is>
          <t>Breaker rating (amps)</t>
        </is>
      </c>
      <c r="F6" s="5" t="n">
        <v>15</v>
      </c>
    </row>
    <row r="7">
      <c r="B7" t="inlineStr">
        <is>
          <t>Days per month</t>
        </is>
      </c>
      <c r="C7" s="5" t="n">
        <v>30</v>
      </c>
      <c r="E7" t="inlineStr">
        <is>
          <t>Safe continuous watt limit</t>
        </is>
      </c>
      <c r="F7" s="5">
        <f>F6*120*0.8</f>
        <v/>
      </c>
    </row>
    <row r="10">
      <c r="B10" s="6" t="inlineStr">
        <is>
          <t>Device name</t>
        </is>
      </c>
      <c r="C10" s="6" t="inlineStr">
        <is>
          <t>Circuit ID / breaker</t>
        </is>
      </c>
      <c r="D10" s="6" t="inlineStr">
        <is>
          <t>Watts (nameplate or measured)</t>
        </is>
      </c>
      <c r="E10" s="6" t="inlineStr">
        <is>
          <t>Hours per day</t>
        </is>
      </c>
      <c r="F10" s="6" t="inlineStr">
        <is>
          <t>Monthly kWh</t>
        </is>
      </c>
      <c r="G10" s="6" t="inlineStr">
        <is>
          <t>Monthly cost</t>
        </is>
      </c>
      <c r="H10" s="6" t="inlineStr">
        <is>
          <t>Include in circuit total? (Y/N)</t>
        </is>
      </c>
    </row>
    <row r="11">
      <c r="F11" s="7">
        <f>D11/1000*E11*$C$7</f>
        <v/>
      </c>
      <c r="G11" s="8">
        <f>F11*$C$6</f>
        <v/>
      </c>
      <c r="H11" t="inlineStr">
        <is>
          <t>Y</t>
        </is>
      </c>
    </row>
    <row r="12">
      <c r="F12" s="7">
        <f>D12/1000*E12*$C$7</f>
        <v/>
      </c>
      <c r="G12" s="8">
        <f>F12*$C$6</f>
        <v/>
      </c>
      <c r="H12" t="inlineStr">
        <is>
          <t>Y</t>
        </is>
      </c>
    </row>
    <row r="13">
      <c r="F13" s="7">
        <f>D13/1000*E13*$C$7</f>
        <v/>
      </c>
      <c r="G13" s="8">
        <f>F13*$C$6</f>
        <v/>
      </c>
      <c r="H13" t="inlineStr">
        <is>
          <t>Y</t>
        </is>
      </c>
    </row>
    <row r="14">
      <c r="F14" s="7">
        <f>D14/1000*E14*$C$7</f>
        <v/>
      </c>
      <c r="G14" s="8">
        <f>F14*$C$6</f>
        <v/>
      </c>
      <c r="H14" t="inlineStr">
        <is>
          <t>Y</t>
        </is>
      </c>
    </row>
    <row r="15">
      <c r="F15" s="7">
        <f>D15/1000*E15*$C$7</f>
        <v/>
      </c>
      <c r="G15" s="8">
        <f>F15*$C$6</f>
        <v/>
      </c>
      <c r="H15" t="inlineStr">
        <is>
          <t>Y</t>
        </is>
      </c>
    </row>
    <row r="16">
      <c r="F16" s="7">
        <f>D16/1000*E16*$C$7</f>
        <v/>
      </c>
      <c r="G16" s="8">
        <f>F16*$C$6</f>
        <v/>
      </c>
      <c r="H16" t="inlineStr">
        <is>
          <t>Y</t>
        </is>
      </c>
    </row>
    <row r="17">
      <c r="F17" s="7">
        <f>D17/1000*E17*$C$7</f>
        <v/>
      </c>
      <c r="G17" s="8">
        <f>F17*$C$6</f>
        <v/>
      </c>
      <c r="H17" t="inlineStr">
        <is>
          <t>Y</t>
        </is>
      </c>
    </row>
    <row r="18">
      <c r="F18" s="7">
        <f>D18/1000*E18*$C$7</f>
        <v/>
      </c>
      <c r="G18" s="8">
        <f>F18*$C$6</f>
        <v/>
      </c>
      <c r="H18" t="inlineStr">
        <is>
          <t>Y</t>
        </is>
      </c>
    </row>
    <row r="19">
      <c r="F19" s="7">
        <f>D19/1000*E19*$C$7</f>
        <v/>
      </c>
      <c r="G19" s="8">
        <f>F19*$C$6</f>
        <v/>
      </c>
      <c r="H19" t="inlineStr">
        <is>
          <t>Y</t>
        </is>
      </c>
    </row>
    <row r="20">
      <c r="F20" s="7">
        <f>D20/1000*E20*$C$7</f>
        <v/>
      </c>
      <c r="G20" s="8">
        <f>F20*$C$6</f>
        <v/>
      </c>
      <c r="H20" t="inlineStr">
        <is>
          <t>Y</t>
        </is>
      </c>
    </row>
    <row r="22">
      <c r="B22" s="3" t="inlineStr">
        <is>
          <t>Circuit Summary (for all rows marked Y)</t>
        </is>
      </c>
    </row>
    <row r="23">
      <c r="B23" t="inlineStr">
        <is>
          <t>Total watts on circuit</t>
        </is>
      </c>
      <c r="C23" s="5">
        <f>SUMIF(H11:H20,"Y",D11:D20)</f>
        <v/>
      </c>
    </row>
    <row r="24">
      <c r="B24" t="inlineStr">
        <is>
          <t>Total monthly kWh</t>
        </is>
      </c>
      <c r="C24" s="7">
        <f>SUMIF(H11:H20,"Y",F11:F20)</f>
        <v/>
      </c>
    </row>
    <row r="25">
      <c r="B25" t="inlineStr">
        <is>
          <t>Total monthly cost</t>
        </is>
      </c>
      <c r="C25" s="8">
        <f>SUMIF(H11:H20,"Y",G11:G20)</f>
        <v/>
      </c>
    </row>
    <row r="26">
      <c r="B26" t="inlineStr">
        <is>
          <t>Safe continuous watt limit (from above)</t>
        </is>
      </c>
      <c r="C26" s="5">
        <f>F7</f>
        <v/>
      </c>
    </row>
    <row r="29">
      <c r="B29" s="9" t="inlineStr">
        <is>
          <t>Notes: Enter name, circuit, watts, and hours for each device. Adjust electricity rate, days per month, and breaker rating above to match your local utility and panel.</t>
        </is>
      </c>
    </row>
  </sheetData>
  <mergeCells count="3">
    <mergeCell ref="B3:G3"/>
    <mergeCell ref="B2:G2"/>
    <mergeCell ref="B29:G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2026-03-17T17:22:11Z</dcterms:created>
  <dcterms:modified xmlns:dcterms="http://purl.org/dc/terms/" xmlns:xsi="http://www.w3.org/2001/XMLSchema-instance" xsi:type="dcterms:W3CDTF">2026-03-17T17:22:11Z</dcterms:modified>
</cp:coreProperties>
</file>